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0515" windowHeight="5955" activeTab="0"/>
  </bookViews>
  <sheets>
    <sheet name="current" sheetId="1" r:id="rId1"/>
    <sheet name="voltage" sheetId="2" r:id="rId2"/>
    <sheet name="glossary" sheetId="3" r:id="rId3"/>
  </sheets>
  <definedNames>
    <definedName name="_xlnm.Print_Area" localSheetId="0">'current'!$A$1:$D$14</definedName>
    <definedName name="_xlnm.Print_Area" localSheetId="2">'glossary'!$A$1:$I$15</definedName>
    <definedName name="_xlnm.Print_Area" localSheetId="1">'voltage'!$A$1:$D$10</definedName>
  </definedNames>
  <calcPr fullCalcOnLoad="1"/>
</workbook>
</file>

<file path=xl/sharedStrings.xml><?xml version="1.0" encoding="utf-8"?>
<sst xmlns="http://schemas.openxmlformats.org/spreadsheetml/2006/main" count="64" uniqueCount="49">
  <si>
    <t>PCM1798</t>
  </si>
  <si>
    <t>dig. silence</t>
  </si>
  <si>
    <t>pos. full scale</t>
  </si>
  <si>
    <t>neg. full scale</t>
  </si>
  <si>
    <t>Iout+ [mADC]</t>
  </si>
  <si>
    <t>Iout- [mADC]</t>
  </si>
  <si>
    <t>Uout+ [mVDC]</t>
  </si>
  <si>
    <t>Uout- [mVDC]</t>
  </si>
  <si>
    <t>output (mVACpeak)</t>
  </si>
  <si>
    <t>output (mVACrms)</t>
  </si>
  <si>
    <t>CS4397</t>
  </si>
  <si>
    <t>gain for 2Vrms [dB]</t>
  </si>
  <si>
    <t>Vout+ [mVDC]</t>
  </si>
  <si>
    <t>Vout- [mVDC]</t>
  </si>
  <si>
    <t>Iout</t>
  </si>
  <si>
    <t>Uout</t>
  </si>
  <si>
    <t>Type</t>
  </si>
  <si>
    <t>pos. full scale [mA]</t>
  </si>
  <si>
    <t>neg. full scale [mA]</t>
  </si>
  <si>
    <t>C1
[nF]</t>
  </si>
  <si>
    <t>pos. full scale [mV]</t>
  </si>
  <si>
    <t>neg. full scale [mV]</t>
  </si>
  <si>
    <t>C1
[pF]</t>
  </si>
  <si>
    <t>DAC-chip glossary</t>
  </si>
  <si>
    <t>NO</t>
  </si>
  <si>
    <t>AK4396</t>
  </si>
  <si>
    <t>WM8741</t>
  </si>
  <si>
    <t>3,3 + 5,6</t>
  </si>
  <si>
    <t>1,8 + 3,3</t>
  </si>
  <si>
    <t>2,2 + 4,7</t>
  </si>
  <si>
    <t>22 + 82</t>
  </si>
  <si>
    <t>DSD1793</t>
  </si>
  <si>
    <t>AD1862</t>
  </si>
  <si>
    <t>33 + 100</t>
  </si>
  <si>
    <t>x - factor</t>
  </si>
  <si>
    <t>Dig. silence [mA]</t>
  </si>
  <si>
    <t>Dig. silence [mV]</t>
  </si>
  <si>
    <t>Value of total load [Ω]</t>
  </si>
  <si>
    <t>Value of total load [kΩ]</t>
  </si>
  <si>
    <t>R1, R3 [kΩ]</t>
  </si>
  <si>
    <t>R2, R4 [kΩ]</t>
  </si>
  <si>
    <t>R1, R3 [Ω]</t>
  </si>
  <si>
    <t>R2, R4 [Ω]</t>
  </si>
  <si>
    <t>min.
load [Ω]</t>
  </si>
  <si>
    <t>min.
load [kΩ]</t>
  </si>
  <si>
    <t>max.
load [Ω]</t>
  </si>
  <si>
    <t>opt. load
[Ω]</t>
  </si>
  <si>
    <t>DC-offset output [mVDC]</t>
  </si>
  <si>
    <t>opt. load
[kΩ]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</si>
</sst>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 Narrow"/>
      <family val="2"/>
    </font>
    <font>
      <b/>
      <sz val="12"/>
      <color indexed="10"/>
      <name val="Arial Narrow"/>
      <family val="2"/>
    </font>
    <font>
      <b/>
      <sz val="14"/>
      <color indexed="9"/>
      <name val="Arial Black"/>
      <family val="2"/>
    </font>
    <font>
      <sz val="10"/>
      <name val="Arial Black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/>
    </xf>
    <xf numFmtId="168" fontId="6" fillId="4" borderId="16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8" fontId="1" fillId="4" borderId="20" xfId="0" applyNumberFormat="1" applyFont="1" applyFill="1" applyBorder="1" applyAlignment="1">
      <alignment horizontal="center"/>
    </xf>
    <xf numFmtId="168" fontId="1" fillId="4" borderId="16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left"/>
    </xf>
    <xf numFmtId="168" fontId="6" fillId="4" borderId="20" xfId="0" applyNumberFormat="1" applyFont="1" applyFill="1" applyBorder="1" applyAlignment="1">
      <alignment horizontal="center"/>
    </xf>
    <xf numFmtId="168" fontId="6" fillId="4" borderId="15" xfId="0" applyNumberFormat="1" applyFont="1" applyFill="1" applyBorder="1" applyAlignment="1">
      <alignment horizontal="center"/>
    </xf>
    <xf numFmtId="168" fontId="1" fillId="4" borderId="15" xfId="0" applyNumberFormat="1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9" fillId="6" borderId="0" xfId="0" applyFont="1" applyFill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" fillId="7" borderId="4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2" sqref="B2"/>
    </sheetView>
  </sheetViews>
  <sheetFormatPr defaultColWidth="11.421875" defaultRowHeight="12.75"/>
  <cols>
    <col min="1" max="1" width="20.00390625" style="0" customWidth="1"/>
    <col min="3" max="3" width="12.8515625" style="0" customWidth="1"/>
    <col min="4" max="4" width="12.7109375" style="0" customWidth="1"/>
  </cols>
  <sheetData>
    <row r="1" spans="1:4" ht="15.75">
      <c r="A1" s="41" t="s">
        <v>0</v>
      </c>
      <c r="B1" s="1" t="s">
        <v>1</v>
      </c>
      <c r="C1" s="1" t="s">
        <v>2</v>
      </c>
      <c r="D1" s="2" t="s">
        <v>3</v>
      </c>
    </row>
    <row r="2" spans="1:4" ht="12.75">
      <c r="A2" s="3" t="s">
        <v>4</v>
      </c>
      <c r="B2" s="33">
        <v>3.5</v>
      </c>
      <c r="C2" s="33">
        <v>5.5</v>
      </c>
      <c r="D2" s="34">
        <v>1.5</v>
      </c>
    </row>
    <row r="3" spans="1:4" ht="12.75">
      <c r="A3" s="3" t="s">
        <v>5</v>
      </c>
      <c r="B3" s="33">
        <v>3.5</v>
      </c>
      <c r="C3" s="33">
        <v>1.5</v>
      </c>
      <c r="D3" s="34">
        <v>5.5</v>
      </c>
    </row>
    <row r="4" spans="1:4" ht="12.75">
      <c r="A4" s="3"/>
      <c r="B4" s="4"/>
      <c r="C4" s="4"/>
      <c r="D4" s="5"/>
    </row>
    <row r="5" spans="1:4" ht="12.75">
      <c r="A5" s="31" t="s">
        <v>41</v>
      </c>
      <c r="B5" s="35">
        <v>22</v>
      </c>
      <c r="C5" s="32" t="s">
        <v>42</v>
      </c>
      <c r="D5" s="36">
        <v>82</v>
      </c>
    </row>
    <row r="6" spans="1:4" ht="12.75">
      <c r="A6" s="27" t="s">
        <v>37</v>
      </c>
      <c r="B6" s="28">
        <f>B5+D5</f>
        <v>104</v>
      </c>
      <c r="C6" s="29"/>
      <c r="D6" s="30"/>
    </row>
    <row r="7" spans="1:4" ht="12.75">
      <c r="A7" s="27"/>
      <c r="B7" s="29"/>
      <c r="C7" s="29"/>
      <c r="D7" s="30"/>
    </row>
    <row r="8" spans="1:4" ht="12.75">
      <c r="A8" s="3" t="s">
        <v>6</v>
      </c>
      <c r="B8" s="4">
        <f>B6*B2</f>
        <v>364</v>
      </c>
      <c r="C8" s="4">
        <f>B6*C2</f>
        <v>572</v>
      </c>
      <c r="D8" s="5">
        <f>B6*D2</f>
        <v>156</v>
      </c>
    </row>
    <row r="9" spans="1:4" ht="12.75">
      <c r="A9" s="3" t="s">
        <v>7</v>
      </c>
      <c r="B9" s="4">
        <f>B6*B3</f>
        <v>364</v>
      </c>
      <c r="C9" s="4">
        <f>B6*C3</f>
        <v>156</v>
      </c>
      <c r="D9" s="5">
        <f>B6*D3</f>
        <v>572</v>
      </c>
    </row>
    <row r="10" spans="1:4" ht="12.75">
      <c r="A10" s="3"/>
      <c r="B10" s="4"/>
      <c r="C10" s="4"/>
      <c r="D10" s="5"/>
    </row>
    <row r="11" spans="1:4" ht="13.5" thickBot="1">
      <c r="A11" s="6" t="s">
        <v>47</v>
      </c>
      <c r="B11" s="7">
        <f>B8*($D$5/$B$6)</f>
        <v>287</v>
      </c>
      <c r="C11" s="7"/>
      <c r="D11" s="8"/>
    </row>
    <row r="12" spans="1:4" ht="12.75">
      <c r="A12" s="13" t="s">
        <v>8</v>
      </c>
      <c r="B12" s="14">
        <v>0</v>
      </c>
      <c r="C12" s="24">
        <f>(C8-C9)/2*(D5/B6)</f>
        <v>164</v>
      </c>
      <c r="D12" s="25"/>
    </row>
    <row r="13" spans="1:4" ht="13.5" thickBot="1">
      <c r="A13" s="10" t="s">
        <v>9</v>
      </c>
      <c r="B13" s="11">
        <v>0</v>
      </c>
      <c r="C13" s="12">
        <f>C12/SQRT(2)</f>
        <v>115.96551211459379</v>
      </c>
      <c r="D13" s="26"/>
    </row>
    <row r="14" spans="1:4" ht="13.5" thickBot="1">
      <c r="A14" s="16" t="s">
        <v>11</v>
      </c>
      <c r="B14" s="38">
        <f>20*LOG(D14,10)</f>
        <v>24.734022908965475</v>
      </c>
      <c r="C14" s="39" t="s">
        <v>34</v>
      </c>
      <c r="D14" s="17">
        <f>2000/C13</f>
        <v>17.246506858208477</v>
      </c>
    </row>
  </sheetData>
  <sheetProtection password="CDD4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5" sqref="B5"/>
    </sheetView>
  </sheetViews>
  <sheetFormatPr defaultColWidth="11.421875" defaultRowHeight="12.75"/>
  <cols>
    <col min="1" max="1" width="21.00390625" style="0" customWidth="1"/>
    <col min="2" max="2" width="14.28125" style="0" customWidth="1"/>
    <col min="3" max="3" width="15.140625" style="0" customWidth="1"/>
    <col min="4" max="4" width="14.421875" style="0" customWidth="1"/>
  </cols>
  <sheetData>
    <row r="1" spans="1:4" ht="15.75">
      <c r="A1" s="42" t="s">
        <v>10</v>
      </c>
      <c r="B1" s="1" t="s">
        <v>1</v>
      </c>
      <c r="C1" s="1" t="s">
        <v>2</v>
      </c>
      <c r="D1" s="2" t="s">
        <v>3</v>
      </c>
    </row>
    <row r="2" spans="1:4" ht="12.75">
      <c r="A2" s="3" t="s">
        <v>12</v>
      </c>
      <c r="B2" s="33">
        <v>2500</v>
      </c>
      <c r="C2" s="33">
        <v>4000</v>
      </c>
      <c r="D2" s="34">
        <v>1000</v>
      </c>
    </row>
    <row r="3" spans="1:4" ht="12.75">
      <c r="A3" s="3" t="s">
        <v>13</v>
      </c>
      <c r="B3" s="33">
        <v>2500</v>
      </c>
      <c r="C3" s="33">
        <v>1000</v>
      </c>
      <c r="D3" s="34">
        <v>4000</v>
      </c>
    </row>
    <row r="4" spans="1:4" ht="12.75">
      <c r="A4" s="3"/>
      <c r="B4" s="4"/>
      <c r="C4" s="4"/>
      <c r="D4" s="8"/>
    </row>
    <row r="5" spans="1:4" ht="12.75">
      <c r="A5" s="31" t="s">
        <v>39</v>
      </c>
      <c r="B5" s="35">
        <v>1.8</v>
      </c>
      <c r="C5" s="32" t="s">
        <v>40</v>
      </c>
      <c r="D5" s="36">
        <v>3.3</v>
      </c>
    </row>
    <row r="6" spans="1:4" ht="12.75">
      <c r="A6" s="27" t="s">
        <v>38</v>
      </c>
      <c r="B6" s="28">
        <f>B5+D5</f>
        <v>5.1</v>
      </c>
      <c r="C6" s="29"/>
      <c r="D6" s="30"/>
    </row>
    <row r="7" spans="1:4" ht="13.5" thickBot="1">
      <c r="A7" s="19"/>
      <c r="B7" s="20"/>
      <c r="C7" s="21"/>
      <c r="D7" s="37"/>
    </row>
    <row r="8" spans="1:4" ht="12.75">
      <c r="A8" s="13" t="s">
        <v>8</v>
      </c>
      <c r="B8" s="14">
        <v>0</v>
      </c>
      <c r="C8" s="15">
        <f>(D5/B6)*(C2-C3)/2</f>
        <v>970.5882352941177</v>
      </c>
      <c r="D8" s="9"/>
    </row>
    <row r="9" spans="1:4" ht="13.5" thickBot="1">
      <c r="A9" s="10" t="s">
        <v>9</v>
      </c>
      <c r="B9" s="11">
        <v>0</v>
      </c>
      <c r="C9" s="12">
        <f>C8/SQRT(2)</f>
        <v>686.3095229163549</v>
      </c>
      <c r="D9" s="18"/>
    </row>
    <row r="10" spans="1:4" ht="13.5" thickBot="1">
      <c r="A10" s="16" t="s">
        <v>11</v>
      </c>
      <c r="B10" s="22">
        <f>20*LOG((D10),10)</f>
        <v>9.290199413206789</v>
      </c>
      <c r="C10" s="40" t="s">
        <v>34</v>
      </c>
      <c r="D10" s="23">
        <f>2000/C9</f>
        <v>2.914137037617287</v>
      </c>
    </row>
  </sheetData>
  <sheetProtection password="CDD4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L1" sqref="L1"/>
    </sheetView>
  </sheetViews>
  <sheetFormatPr defaultColWidth="11.421875" defaultRowHeight="12.75"/>
  <cols>
    <col min="1" max="1" width="6.57421875" style="51" customWidth="1"/>
    <col min="2" max="3" width="9.57421875" style="51" customWidth="1"/>
    <col min="4" max="5" width="11.421875" style="51" bestFit="1" customWidth="1"/>
    <col min="6" max="6" width="11.7109375" style="51" bestFit="1" customWidth="1"/>
    <col min="7" max="7" width="10.7109375" style="51" bestFit="1" customWidth="1"/>
    <col min="8" max="8" width="10.28125" style="51" bestFit="1" customWidth="1"/>
    <col min="9" max="9" width="5.57421875" style="51" customWidth="1"/>
    <col min="10" max="16384" width="11.421875" style="51" customWidth="1"/>
  </cols>
  <sheetData>
    <row r="1" spans="1:9" s="44" customFormat="1" ht="28.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</row>
    <row r="3" spans="1:9" s="47" customFormat="1" ht="26.25" customHeight="1">
      <c r="A3" s="45" t="s">
        <v>14</v>
      </c>
      <c r="B3" s="46" t="s">
        <v>16</v>
      </c>
      <c r="C3" s="46" t="s">
        <v>35</v>
      </c>
      <c r="D3" s="46" t="s">
        <v>17</v>
      </c>
      <c r="E3" s="46" t="s">
        <v>18</v>
      </c>
      <c r="F3" s="46" t="s">
        <v>43</v>
      </c>
      <c r="G3" s="46" t="s">
        <v>45</v>
      </c>
      <c r="H3" s="46" t="s">
        <v>46</v>
      </c>
      <c r="I3" s="46" t="s">
        <v>19</v>
      </c>
    </row>
    <row r="4" spans="1:9" ht="12.75">
      <c r="A4" s="48"/>
      <c r="B4" s="49" t="s">
        <v>0</v>
      </c>
      <c r="C4" s="50">
        <v>3.5</v>
      </c>
      <c r="D4" s="50">
        <v>5.5</v>
      </c>
      <c r="E4" s="50">
        <v>1.5</v>
      </c>
      <c r="F4" s="50">
        <v>0</v>
      </c>
      <c r="G4" s="50">
        <v>150</v>
      </c>
      <c r="H4" s="50" t="s">
        <v>30</v>
      </c>
      <c r="I4" s="50">
        <v>15</v>
      </c>
    </row>
    <row r="5" spans="1:9" ht="12.75">
      <c r="A5" s="52"/>
      <c r="B5" s="49" t="s">
        <v>32</v>
      </c>
      <c r="C5" s="50">
        <v>0</v>
      </c>
      <c r="D5" s="50">
        <v>1</v>
      </c>
      <c r="E5" s="50">
        <v>-1</v>
      </c>
      <c r="F5" s="50">
        <v>0</v>
      </c>
      <c r="G5" s="50">
        <v>330</v>
      </c>
      <c r="H5" s="50" t="s">
        <v>33</v>
      </c>
      <c r="I5" s="50">
        <v>10</v>
      </c>
    </row>
    <row r="6" spans="1:9" ht="12.75">
      <c r="A6" s="52"/>
      <c r="B6" s="49"/>
      <c r="C6" s="50"/>
      <c r="D6" s="50"/>
      <c r="E6" s="50"/>
      <c r="F6" s="50"/>
      <c r="G6" s="50"/>
      <c r="H6" s="50"/>
      <c r="I6" s="50"/>
    </row>
    <row r="7" spans="1:9" ht="12.75">
      <c r="A7" s="52"/>
      <c r="B7" s="49"/>
      <c r="C7" s="50"/>
      <c r="D7" s="50"/>
      <c r="E7" s="50"/>
      <c r="F7" s="50"/>
      <c r="G7" s="50"/>
      <c r="H7" s="50"/>
      <c r="I7" s="50"/>
    </row>
    <row r="8" spans="1:9" ht="12.75">
      <c r="A8" s="53"/>
      <c r="B8" s="53"/>
      <c r="C8" s="53"/>
      <c r="D8" s="53"/>
      <c r="E8" s="53"/>
      <c r="F8" s="53"/>
      <c r="G8" s="53"/>
      <c r="H8" s="53"/>
      <c r="I8" s="53"/>
    </row>
    <row r="9" spans="1:9" ht="38.25">
      <c r="A9" s="54" t="s">
        <v>15</v>
      </c>
      <c r="B9" s="46" t="s">
        <v>16</v>
      </c>
      <c r="C9" s="46" t="s">
        <v>36</v>
      </c>
      <c r="D9" s="46" t="s">
        <v>20</v>
      </c>
      <c r="E9" s="46" t="s">
        <v>21</v>
      </c>
      <c r="F9" s="46" t="s">
        <v>44</v>
      </c>
      <c r="G9" s="46" t="s">
        <v>45</v>
      </c>
      <c r="H9" s="46" t="s">
        <v>48</v>
      </c>
      <c r="I9" s="46" t="s">
        <v>22</v>
      </c>
    </row>
    <row r="10" spans="1:9" ht="12.75">
      <c r="A10" s="48"/>
      <c r="B10" s="49" t="s">
        <v>10</v>
      </c>
      <c r="C10" s="50">
        <v>2500</v>
      </c>
      <c r="D10" s="50">
        <v>4000</v>
      </c>
      <c r="E10" s="50">
        <v>1000</v>
      </c>
      <c r="F10" s="50">
        <v>2</v>
      </c>
      <c r="G10" s="50" t="s">
        <v>24</v>
      </c>
      <c r="H10" s="50" t="s">
        <v>28</v>
      </c>
      <c r="I10" s="50">
        <v>100</v>
      </c>
    </row>
    <row r="11" spans="1:9" ht="12.75">
      <c r="A11" s="52"/>
      <c r="B11" s="49" t="s">
        <v>25</v>
      </c>
      <c r="C11" s="50">
        <v>2500</v>
      </c>
      <c r="D11" s="50">
        <v>3200</v>
      </c>
      <c r="E11" s="50">
        <v>1800</v>
      </c>
      <c r="F11" s="50">
        <v>1.5</v>
      </c>
      <c r="G11" s="50" t="s">
        <v>24</v>
      </c>
      <c r="H11" s="50" t="s">
        <v>29</v>
      </c>
      <c r="I11" s="50">
        <v>100</v>
      </c>
    </row>
    <row r="12" spans="1:9" ht="12.75">
      <c r="A12" s="52"/>
      <c r="B12" s="49" t="s">
        <v>26</v>
      </c>
      <c r="C12" s="50">
        <v>2500</v>
      </c>
      <c r="D12" s="50">
        <v>3500</v>
      </c>
      <c r="E12" s="50">
        <v>1500</v>
      </c>
      <c r="F12" s="50">
        <v>2</v>
      </c>
      <c r="G12" s="50" t="s">
        <v>24</v>
      </c>
      <c r="H12" s="50" t="s">
        <v>27</v>
      </c>
      <c r="I12" s="50">
        <v>150</v>
      </c>
    </row>
    <row r="13" spans="1:9" ht="12.75">
      <c r="A13" s="52"/>
      <c r="B13" s="49" t="s">
        <v>31</v>
      </c>
      <c r="C13" s="50">
        <v>1400</v>
      </c>
      <c r="D13" s="50">
        <v>2200</v>
      </c>
      <c r="E13" s="50">
        <v>600</v>
      </c>
      <c r="F13" s="50">
        <v>1.7</v>
      </c>
      <c r="G13" s="50" t="s">
        <v>24</v>
      </c>
      <c r="H13" s="50" t="s">
        <v>28</v>
      </c>
      <c r="I13" s="50">
        <v>220</v>
      </c>
    </row>
    <row r="14" spans="1:9" ht="12.75">
      <c r="A14" s="52"/>
      <c r="B14" s="49"/>
      <c r="C14" s="50"/>
      <c r="D14" s="50"/>
      <c r="E14" s="50"/>
      <c r="F14" s="50"/>
      <c r="G14" s="50"/>
      <c r="H14" s="50"/>
      <c r="I14" s="50"/>
    </row>
    <row r="15" spans="1:9" ht="12.75">
      <c r="A15" s="52"/>
      <c r="B15" s="49"/>
      <c r="C15" s="50"/>
      <c r="D15" s="50"/>
      <c r="E15" s="50"/>
      <c r="F15" s="50"/>
      <c r="G15" s="50"/>
      <c r="H15" s="50"/>
      <c r="I15" s="50"/>
    </row>
  </sheetData>
  <sheetProtection password="CDD4" sheet="1" objects="1" scenarios="1" selectLockedCell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babs</dc:creator>
  <cp:keywords/>
  <dc:description/>
  <cp:lastModifiedBy>babs</cp:lastModifiedBy>
  <dcterms:created xsi:type="dcterms:W3CDTF">2012-07-07T18:03:08Z</dcterms:created>
  <dcterms:modified xsi:type="dcterms:W3CDTF">2012-08-16T09:54:35Z</dcterms:modified>
  <cp:category/>
  <cp:version/>
  <cp:contentType/>
  <cp:contentStatus/>
</cp:coreProperties>
</file>